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4\10087 - Servicio de suministro de protección solar fachada nueva Sede\1. Pliegos 10087\"/>
    </mc:Choice>
  </mc:AlternateContent>
  <xr:revisionPtr revIDLastSave="0" documentId="13_ncr:1_{4FC782C2-6A08-4F7F-A9E8-DDFDE084DF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UBLIC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++dGoVgafxPjl5UzNLwnFOLSIpJMmEiE5nvlc4MoK1Y="/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6" i="1"/>
  <c r="F35" i="1"/>
  <c r="F34" i="1"/>
  <c r="F33" i="1"/>
  <c r="F32" i="1"/>
  <c r="F31" i="1"/>
  <c r="F30" i="1"/>
  <c r="F29" i="1"/>
  <c r="F28" i="1"/>
  <c r="F27" i="1"/>
  <c r="F24" i="1"/>
  <c r="F23" i="1"/>
  <c r="F22" i="1"/>
  <c r="F21" i="1"/>
  <c r="F20" i="1"/>
  <c r="F19" i="1"/>
  <c r="F18" i="1"/>
  <c r="F15" i="1"/>
  <c r="G8" i="1"/>
  <c r="F7" i="1"/>
  <c r="E7" i="1"/>
  <c r="D7" i="1"/>
  <c r="G7" i="1" s="1"/>
  <c r="G6" i="1"/>
  <c r="E6" i="1"/>
  <c r="D6" i="1"/>
  <c r="G5" i="1"/>
  <c r="F4" i="1"/>
  <c r="E4" i="1"/>
  <c r="D4" i="1"/>
  <c r="G4" i="1" s="1"/>
</calcChain>
</file>

<file path=xl/sharedStrings.xml><?xml version="1.0" encoding="utf-8"?>
<sst xmlns="http://schemas.openxmlformats.org/spreadsheetml/2006/main" count="96" uniqueCount="60">
  <si>
    <t>INVITACIÓN A COTIZAR A NOMBRE DE LA CAMARA DE COMERCIO DE CARTAGENA
PROTECCION SOLAR FACHADA NUEVA SEDE CCC
PISOS 1-18-19-MEDIO PISO 18</t>
  </si>
  <si>
    <t>Item</t>
  </si>
  <si>
    <t>Descripción</t>
  </si>
  <si>
    <t>P 1</t>
  </si>
  <si>
    <t>P 18</t>
  </si>
  <si>
    <t>P 19</t>
  </si>
  <si>
    <t>P 20</t>
  </si>
  <si>
    <t>TOTAL</t>
  </si>
  <si>
    <t>UNIDAD</t>
  </si>
  <si>
    <t>VALOR UNIT.</t>
  </si>
  <si>
    <t>VALOR TOTAL</t>
  </si>
  <si>
    <t>1</t>
  </si>
  <si>
    <t>Suministro e instalación de pelicula para control solar PR 40 (Considerar desperdicios y retazos,  garantizando que no hayan juntas en superficies inferiores al largo del rollo)</t>
  </si>
  <si>
    <t>M2</t>
  </si>
  <si>
    <t>2</t>
  </si>
  <si>
    <t>Suministro e instalación de pelicula para control solar PR 50 (Considerar desperdicios y retazos,  garantizando que no hayan juntas en superficies inferiores al largo del rollo)</t>
  </si>
  <si>
    <t>3</t>
  </si>
  <si>
    <t xml:space="preserve">Suministro e instalación de black out enrollable de acuerdo con lo indicado en planos anexos libre de plomo, con % de reflexión solar minimo del 70% y retardardante al fuego. </t>
  </si>
  <si>
    <t>4</t>
  </si>
  <si>
    <t xml:space="preserve">Suministro e instalación de cortina enrollable solar Screen 5%,  metalizada,   Incluye accesorios para su correcta instalacion y funcionamiento. </t>
  </si>
  <si>
    <t>5</t>
  </si>
  <si>
    <t>Suministro e instalación de motores para automatización de  cortinas enrrollables.</t>
  </si>
  <si>
    <t>12</t>
  </si>
  <si>
    <t>19</t>
  </si>
  <si>
    <t>21</t>
  </si>
  <si>
    <t>VALOR TOTAL DEL SERVICIO</t>
  </si>
  <si>
    <t xml:space="preserve">NOTA: Los M2 del cuadro no incluyen desperdicios ni excedentes especificos de la instalacion. estos deben ser calculados y asumidos por cada oferente, y el valor adicional incluido en el costo final por m2. las cantidades no pueden ser modificadas. cualquier aclaracion debe verse reflejada en la propuesta tecnica. </t>
  </si>
  <si>
    <t>CANTIDADES DETALLADAS POR ESPACIO</t>
  </si>
  <si>
    <t>Longitud</t>
  </si>
  <si>
    <t>Altura</t>
  </si>
  <si>
    <t>CANTIDAD</t>
  </si>
  <si>
    <t>PISO 1</t>
  </si>
  <si>
    <t>Recepción</t>
  </si>
  <si>
    <t>PISO 18</t>
  </si>
  <si>
    <t>Open office Registro</t>
  </si>
  <si>
    <t>Sala de juntas Registro</t>
  </si>
  <si>
    <t>Dirección Registro</t>
  </si>
  <si>
    <t>Jefaturas</t>
  </si>
  <si>
    <t>Cuarto tecnico</t>
  </si>
  <si>
    <t>Gestion Documental</t>
  </si>
  <si>
    <t>TIC</t>
  </si>
  <si>
    <t>PISO 19</t>
  </si>
  <si>
    <t>Open office Mecadeo</t>
  </si>
  <si>
    <t>Sala de juntas Mercadeo</t>
  </si>
  <si>
    <t>Jefatura Mecadeo</t>
  </si>
  <si>
    <t>Cafeteria</t>
  </si>
  <si>
    <t>Wellness Room</t>
  </si>
  <si>
    <t>Dirección administrativa</t>
  </si>
  <si>
    <t>Open office Admin.</t>
  </si>
  <si>
    <t>Sala de juntas Admin.</t>
  </si>
  <si>
    <t>Maternity</t>
  </si>
  <si>
    <t>PISO 20</t>
  </si>
  <si>
    <t>Auditorio</t>
  </si>
  <si>
    <t>Audiovisuales</t>
  </si>
  <si>
    <t>Sala de juntas principal</t>
  </si>
  <si>
    <t>Sala de juntas presidencia</t>
  </si>
  <si>
    <t>Presidencia</t>
  </si>
  <si>
    <t>Vicepresidencia</t>
  </si>
  <si>
    <t>Asistente presindencia</t>
  </si>
  <si>
    <t>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</si>
</sst>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0"/>
      <color rgb="FF000000"/>
      <name val="Helvetica Neue"/>
      <scheme val="minor"/>
    </font>
    <font>
      <sz val="12"/>
      <color rgb="FF000000"/>
      <name val="Calibri"/>
    </font>
    <font>
      <sz val="10"/>
      <name val="Helvetica Neue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DBDBDB"/>
        <bgColor rgb="FFDB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BDC0BF"/>
      </patternFill>
    </fill>
    <fill>
      <patternFill patternType="solid">
        <fgColor theme="0"/>
        <bgColor rgb="FFDBDBDB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rgb="FF3F3F3F"/>
      </bottom>
      <diagonal/>
    </border>
    <border>
      <left style="thin">
        <color rgb="FFA5A5A5"/>
      </left>
      <right style="thin">
        <color rgb="FF3F3F3F"/>
      </right>
      <top style="thin">
        <color rgb="FF3F3F3F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3F3F3F"/>
      </top>
      <bottom style="thin">
        <color rgb="FFA5A5A5"/>
      </bottom>
      <diagonal/>
    </border>
    <border>
      <left style="thin">
        <color rgb="FFA5A5A5"/>
      </left>
      <right style="thin">
        <color rgb="FF3F3F3F"/>
      </right>
      <top style="thin">
        <color rgb="FFA5A5A5"/>
      </top>
      <bottom style="thin">
        <color rgb="FFA5A5A5"/>
      </bottom>
      <diagonal/>
    </border>
    <border>
      <left style="thin">
        <color rgb="FF3F3F3F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9" fontId="1" fillId="3" borderId="6" xfId="0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vertical="top" wrapText="1"/>
    </xf>
    <xf numFmtId="3" fontId="1" fillId="0" borderId="6" xfId="0" applyNumberFormat="1" applyFont="1" applyBorder="1" applyAlignment="1">
      <alignment vertical="top" wrapText="1"/>
    </xf>
    <xf numFmtId="49" fontId="1" fillId="3" borderId="6" xfId="0" applyNumberFormat="1" applyFont="1" applyFill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3" borderId="8" xfId="0" applyNumberFormat="1" applyFont="1" applyFill="1" applyBorder="1" applyAlignment="1">
      <alignment horizontal="left" vertical="top" wrapText="1" readingOrder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vertical="top" wrapText="1"/>
    </xf>
    <xf numFmtId="49" fontId="1" fillId="3" borderId="11" xfId="0" applyNumberFormat="1" applyFont="1" applyFill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49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vertical="top" wrapText="1"/>
    </xf>
    <xf numFmtId="0" fontId="1" fillId="3" borderId="11" xfId="0" applyFont="1" applyFill="1" applyBorder="1" applyAlignment="1">
      <alignment vertical="top" wrapText="1"/>
    </xf>
    <xf numFmtId="49" fontId="3" fillId="3" borderId="11" xfId="0" applyNumberFormat="1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49" fontId="3" fillId="3" borderId="15" xfId="0" applyNumberFormat="1" applyFont="1" applyFill="1" applyBorder="1" applyAlignment="1">
      <alignment horizontal="center" vertical="top" wrapText="1"/>
    </xf>
    <xf numFmtId="49" fontId="3" fillId="3" borderId="16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5" borderId="0" xfId="0" applyFont="1" applyFill="1" applyAlignment="1">
      <alignment vertical="top" wrapText="1"/>
    </xf>
    <xf numFmtId="49" fontId="3" fillId="6" borderId="0" xfId="0" applyNumberFormat="1" applyFont="1" applyFill="1" applyAlignment="1">
      <alignment horizontal="left" vertical="top" wrapText="1" readingOrder="1"/>
    </xf>
    <xf numFmtId="49" fontId="1" fillId="6" borderId="0" xfId="0" applyNumberFormat="1" applyFont="1" applyFill="1" applyAlignment="1">
      <alignment vertical="top" wrapText="1"/>
    </xf>
    <xf numFmtId="0" fontId="1" fillId="6" borderId="0" xfId="0" applyFont="1" applyFill="1" applyAlignment="1">
      <alignment vertical="top" wrapText="1"/>
    </xf>
    <xf numFmtId="49" fontId="3" fillId="6" borderId="0" xfId="0" applyNumberFormat="1" applyFont="1" applyFill="1" applyAlignment="1">
      <alignment vertical="top" wrapText="1"/>
    </xf>
    <xf numFmtId="0" fontId="1" fillId="7" borderId="0" xfId="0" applyFont="1" applyFill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64" fontId="1" fillId="4" borderId="6" xfId="0" applyNumberFormat="1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1" fillId="4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552450</xdr:colOff>
      <xdr:row>0</xdr:row>
      <xdr:rowOff>47625</xdr:rowOff>
    </xdr:from>
    <xdr:ext cx="1247775" cy="8763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4"/>
  <sheetViews>
    <sheetView showGridLines="0" tabSelected="1" topLeftCell="A3" workbookViewId="0">
      <selection activeCell="H5" sqref="H5"/>
    </sheetView>
  </sheetViews>
  <sheetFormatPr baseColWidth="10" defaultColWidth="14.42578125" defaultRowHeight="15" customHeight="1"/>
  <cols>
    <col min="1" max="1" width="5.5703125" customWidth="1"/>
    <col min="2" max="2" width="52" customWidth="1"/>
    <col min="3" max="3" width="6" customWidth="1"/>
    <col min="4" max="4" width="8.28515625" customWidth="1"/>
    <col min="5" max="5" width="7" customWidth="1"/>
    <col min="6" max="6" width="6.7109375" customWidth="1"/>
    <col min="7" max="7" width="13.85546875" customWidth="1"/>
    <col min="8" max="8" width="18.140625" customWidth="1"/>
    <col min="9" max="10" width="16.28515625" customWidth="1"/>
    <col min="11" max="11" width="12.28515625" customWidth="1"/>
    <col min="12" max="12" width="9.42578125" customWidth="1"/>
    <col min="13" max="14" width="8.42578125" customWidth="1"/>
    <col min="15" max="15" width="10.28515625" customWidth="1"/>
    <col min="16" max="27" width="16.28515625" customWidth="1"/>
  </cols>
  <sheetData>
    <row r="1" spans="1:27" ht="78" customHeight="1">
      <c r="A1" s="28"/>
      <c r="B1" s="29"/>
      <c r="C1" s="24" t="s">
        <v>0</v>
      </c>
      <c r="D1" s="25"/>
      <c r="E1" s="25"/>
      <c r="F1" s="25"/>
      <c r="G1" s="25"/>
      <c r="H1" s="25"/>
      <c r="I1" s="25"/>
      <c r="J1" s="2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>
      <c r="A2" s="2" t="s">
        <v>1</v>
      </c>
      <c r="B2" s="27" t="s">
        <v>2</v>
      </c>
      <c r="C2" s="43"/>
      <c r="D2" s="43"/>
      <c r="E2" s="43"/>
      <c r="F2" s="43"/>
      <c r="G2" s="43"/>
      <c r="H2" s="43"/>
      <c r="I2" s="43"/>
      <c r="J2" s="4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>
      <c r="A3" s="3"/>
      <c r="B3" s="3"/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75" customHeight="1">
      <c r="A4" s="5" t="s">
        <v>11</v>
      </c>
      <c r="B4" s="5" t="s">
        <v>12</v>
      </c>
      <c r="C4" s="45"/>
      <c r="D4" s="45">
        <f>SUM(F23:F24)</f>
        <v>14.3</v>
      </c>
      <c r="E4" s="47">
        <f>SUM(F32:F35)</f>
        <v>61.391999999999996</v>
      </c>
      <c r="F4" s="47">
        <f>SUM(F41:F46)</f>
        <v>73.56</v>
      </c>
      <c r="G4" s="45">
        <f t="shared" ref="G4:G7" si="0">SUM(C4:F4)</f>
        <v>149.25200000000001</v>
      </c>
      <c r="H4" s="46" t="s">
        <v>13</v>
      </c>
      <c r="I4" s="7"/>
      <c r="J4" s="7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63">
      <c r="A5" s="5" t="s">
        <v>14</v>
      </c>
      <c r="B5" s="5" t="s">
        <v>15</v>
      </c>
      <c r="C5" s="45">
        <v>42.5</v>
      </c>
      <c r="D5" s="48"/>
      <c r="E5" s="49"/>
      <c r="F5" s="49"/>
      <c r="G5" s="45">
        <f t="shared" si="0"/>
        <v>42.5</v>
      </c>
      <c r="H5" s="46" t="s">
        <v>13</v>
      </c>
      <c r="I5" s="7"/>
      <c r="J5" s="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63">
      <c r="A6" s="5" t="s">
        <v>16</v>
      </c>
      <c r="B6" s="5" t="s">
        <v>17</v>
      </c>
      <c r="C6" s="48"/>
      <c r="D6" s="48">
        <f>F22+F20</f>
        <v>10.120000000000001</v>
      </c>
      <c r="E6" s="49">
        <f>F28+F31+F32+F35+F36</f>
        <v>43.516000000000005</v>
      </c>
      <c r="F6" s="49">
        <v>125</v>
      </c>
      <c r="G6" s="45">
        <f t="shared" si="0"/>
        <v>178.63600000000002</v>
      </c>
      <c r="H6" s="46" t="s">
        <v>13</v>
      </c>
      <c r="I6" s="7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58.5" customHeight="1">
      <c r="A7" s="5" t="s">
        <v>18</v>
      </c>
      <c r="B7" s="8" t="s">
        <v>19</v>
      </c>
      <c r="C7" s="45"/>
      <c r="D7" s="47">
        <f>SUM(F18:F24)</f>
        <v>68.156000000000006</v>
      </c>
      <c r="E7" s="47">
        <f>SUM(F27:F36)</f>
        <v>132.97999999999999</v>
      </c>
      <c r="F7" s="47">
        <f>SUM(F38:F46)</f>
        <v>136.70000000000002</v>
      </c>
      <c r="G7" s="45">
        <f t="shared" si="0"/>
        <v>337.83600000000001</v>
      </c>
      <c r="H7" s="46" t="s">
        <v>13</v>
      </c>
      <c r="I7" s="6"/>
      <c r="J7" s="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31.5">
      <c r="A8" s="5" t="s">
        <v>20</v>
      </c>
      <c r="B8" s="5" t="s">
        <v>21</v>
      </c>
      <c r="C8" s="50"/>
      <c r="D8" s="51" t="s">
        <v>22</v>
      </c>
      <c r="E8" s="51" t="s">
        <v>23</v>
      </c>
      <c r="F8" s="51" t="s">
        <v>24</v>
      </c>
      <c r="G8" s="46">
        <f>F8+E8+D8</f>
        <v>52</v>
      </c>
      <c r="H8" s="46" t="s">
        <v>8</v>
      </c>
      <c r="I8" s="9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>
      <c r="A9" s="30"/>
      <c r="B9" s="31" t="s">
        <v>25</v>
      </c>
      <c r="C9" s="32"/>
      <c r="D9" s="32"/>
      <c r="E9" s="32"/>
      <c r="F9" s="32"/>
      <c r="G9" s="32"/>
      <c r="H9" s="33"/>
      <c r="I9" s="34"/>
      <c r="J9" s="3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35.25" customHeight="1">
      <c r="A10" s="35" t="s">
        <v>26</v>
      </c>
      <c r="B10" s="36"/>
      <c r="C10" s="36"/>
      <c r="D10" s="36"/>
      <c r="E10" s="36"/>
      <c r="F10" s="36"/>
      <c r="G10" s="36"/>
      <c r="H10" s="36"/>
      <c r="I10" s="36"/>
      <c r="J10" s="3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8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>
      <c r="A12" s="10"/>
      <c r="B12" s="27" t="s">
        <v>27</v>
      </c>
      <c r="C12" s="25"/>
      <c r="D12" s="25"/>
      <c r="E12" s="25"/>
      <c r="F12" s="25"/>
      <c r="G12" s="25"/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31.5">
      <c r="A13" s="37"/>
      <c r="B13" s="11"/>
      <c r="C13" s="12" t="s">
        <v>28</v>
      </c>
      <c r="D13" s="12" t="s">
        <v>29</v>
      </c>
      <c r="E13" s="12" t="s">
        <v>8</v>
      </c>
      <c r="F13" s="12" t="s">
        <v>30</v>
      </c>
      <c r="G13" s="12" t="s">
        <v>9</v>
      </c>
      <c r="H13" s="12" t="s">
        <v>10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>
      <c r="A14" s="38"/>
      <c r="B14" s="13" t="s">
        <v>31</v>
      </c>
      <c r="C14" s="14"/>
      <c r="D14" s="15"/>
      <c r="E14" s="16"/>
      <c r="F14" s="16"/>
      <c r="G14" s="16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>
      <c r="A15" s="39"/>
      <c r="B15" s="17" t="s">
        <v>32</v>
      </c>
      <c r="C15" s="18">
        <v>8.5</v>
      </c>
      <c r="D15" s="19">
        <v>5</v>
      </c>
      <c r="E15" s="20" t="s">
        <v>13</v>
      </c>
      <c r="F15" s="19">
        <f>C15*D15</f>
        <v>42.5</v>
      </c>
      <c r="G15" s="21"/>
      <c r="H15" s="2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>
      <c r="A16" s="40"/>
      <c r="B16" s="22"/>
      <c r="C16" s="18"/>
      <c r="D16" s="19"/>
      <c r="E16" s="21"/>
      <c r="F16" s="21"/>
      <c r="G16" s="21"/>
      <c r="H16" s="2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>
      <c r="A17" s="41"/>
      <c r="B17" s="23" t="s">
        <v>33</v>
      </c>
      <c r="C17" s="18"/>
      <c r="D17" s="19"/>
      <c r="E17" s="21"/>
      <c r="F17" s="21"/>
      <c r="G17" s="21"/>
      <c r="H17" s="2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>
      <c r="A18" s="39"/>
      <c r="B18" s="17" t="s">
        <v>34</v>
      </c>
      <c r="C18" s="18">
        <v>10</v>
      </c>
      <c r="D18" s="19">
        <v>2.2000000000000002</v>
      </c>
      <c r="E18" s="20" t="s">
        <v>13</v>
      </c>
      <c r="F18" s="19">
        <f t="shared" ref="F18:F24" si="1">C18*D18</f>
        <v>22</v>
      </c>
      <c r="G18" s="21"/>
      <c r="H18" s="2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>
      <c r="A19" s="39"/>
      <c r="B19" s="17" t="s">
        <v>35</v>
      </c>
      <c r="C19" s="18">
        <v>5.13</v>
      </c>
      <c r="D19" s="19">
        <v>2.2000000000000002</v>
      </c>
      <c r="E19" s="20" t="s">
        <v>13</v>
      </c>
      <c r="F19" s="19">
        <f t="shared" si="1"/>
        <v>11.286000000000001</v>
      </c>
      <c r="G19" s="21"/>
      <c r="H19" s="2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>
      <c r="A20" s="39"/>
      <c r="B20" s="17" t="s">
        <v>36</v>
      </c>
      <c r="C20" s="18">
        <v>3.45</v>
      </c>
      <c r="D20" s="19">
        <v>2.2000000000000002</v>
      </c>
      <c r="E20" s="20" t="s">
        <v>13</v>
      </c>
      <c r="F20" s="19">
        <f t="shared" si="1"/>
        <v>7.5900000000000007</v>
      </c>
      <c r="G20" s="21"/>
      <c r="H20" s="2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>
      <c r="A21" s="39"/>
      <c r="B21" s="17" t="s">
        <v>37</v>
      </c>
      <c r="C21" s="18">
        <v>4.75</v>
      </c>
      <c r="D21" s="19">
        <v>2.2000000000000002</v>
      </c>
      <c r="E21" s="20" t="s">
        <v>13</v>
      </c>
      <c r="F21" s="19">
        <f t="shared" si="1"/>
        <v>10.450000000000001</v>
      </c>
      <c r="G21" s="21"/>
      <c r="H21" s="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>
      <c r="A22" s="39"/>
      <c r="B22" s="17" t="s">
        <v>38</v>
      </c>
      <c r="C22" s="18">
        <v>1.1499999999999999</v>
      </c>
      <c r="D22" s="19">
        <v>2.2000000000000002</v>
      </c>
      <c r="E22" s="20" t="s">
        <v>13</v>
      </c>
      <c r="F22" s="19">
        <f t="shared" si="1"/>
        <v>2.5299999999999998</v>
      </c>
      <c r="G22" s="21"/>
      <c r="H22" s="2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>
      <c r="A23" s="39"/>
      <c r="B23" s="17" t="s">
        <v>39</v>
      </c>
      <c r="C23" s="18">
        <v>4.5</v>
      </c>
      <c r="D23" s="19">
        <v>2.2000000000000002</v>
      </c>
      <c r="E23" s="20" t="s">
        <v>13</v>
      </c>
      <c r="F23" s="19">
        <f t="shared" si="1"/>
        <v>9.9</v>
      </c>
      <c r="G23" s="21"/>
      <c r="H23" s="2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>
      <c r="A24" s="39"/>
      <c r="B24" s="17" t="s">
        <v>40</v>
      </c>
      <c r="C24" s="18">
        <v>2</v>
      </c>
      <c r="D24" s="19">
        <v>2.2000000000000002</v>
      </c>
      <c r="E24" s="20" t="s">
        <v>13</v>
      </c>
      <c r="F24" s="19">
        <f t="shared" si="1"/>
        <v>4.4000000000000004</v>
      </c>
      <c r="G24" s="21"/>
      <c r="H24" s="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>
      <c r="A25" s="40"/>
      <c r="B25" s="22"/>
      <c r="C25" s="18"/>
      <c r="D25" s="19"/>
      <c r="E25" s="21"/>
      <c r="F25" s="21"/>
      <c r="G25" s="21"/>
      <c r="H25" s="2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>
      <c r="A26" s="41"/>
      <c r="B26" s="23" t="s">
        <v>41</v>
      </c>
      <c r="C26" s="18"/>
      <c r="D26" s="19"/>
      <c r="E26" s="21"/>
      <c r="F26" s="21"/>
      <c r="G26" s="21"/>
      <c r="H26" s="2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>
      <c r="A27" s="39"/>
      <c r="B27" s="17" t="s">
        <v>42</v>
      </c>
      <c r="C27" s="18">
        <v>13.7</v>
      </c>
      <c r="D27" s="19">
        <v>2.2000000000000002</v>
      </c>
      <c r="E27" s="20" t="s">
        <v>13</v>
      </c>
      <c r="F27" s="19">
        <f t="shared" ref="F27:F36" si="2">C27*D27</f>
        <v>30.14</v>
      </c>
      <c r="G27" s="21"/>
      <c r="H27" s="2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>
      <c r="A28" s="39"/>
      <c r="B28" s="17" t="s">
        <v>43</v>
      </c>
      <c r="C28" s="18">
        <v>5.15</v>
      </c>
      <c r="D28" s="19">
        <v>2.2000000000000002</v>
      </c>
      <c r="E28" s="20" t="s">
        <v>13</v>
      </c>
      <c r="F28" s="19">
        <f t="shared" si="2"/>
        <v>11.330000000000002</v>
      </c>
      <c r="G28" s="21"/>
      <c r="H28" s="2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>
      <c r="A29" s="39"/>
      <c r="B29" s="17" t="s">
        <v>44</v>
      </c>
      <c r="C29" s="18">
        <v>3.55</v>
      </c>
      <c r="D29" s="19">
        <v>2.2000000000000002</v>
      </c>
      <c r="E29" s="20" t="s">
        <v>13</v>
      </c>
      <c r="F29" s="19">
        <f t="shared" si="2"/>
        <v>7.8100000000000005</v>
      </c>
      <c r="G29" s="21"/>
      <c r="H29" s="2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>
      <c r="A30" s="39"/>
      <c r="B30" s="17" t="s">
        <v>45</v>
      </c>
      <c r="C30" s="18">
        <v>3.67</v>
      </c>
      <c r="D30" s="19">
        <v>2.2000000000000002</v>
      </c>
      <c r="E30" s="20" t="s">
        <v>13</v>
      </c>
      <c r="F30" s="19">
        <f t="shared" si="2"/>
        <v>8.0739999999999998</v>
      </c>
      <c r="G30" s="21"/>
      <c r="H30" s="2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>
      <c r="A31" s="39"/>
      <c r="B31" s="17" t="s">
        <v>46</v>
      </c>
      <c r="C31" s="18">
        <v>4.07</v>
      </c>
      <c r="D31" s="19">
        <v>2.2000000000000002</v>
      </c>
      <c r="E31" s="20" t="s">
        <v>13</v>
      </c>
      <c r="F31" s="19">
        <f t="shared" si="2"/>
        <v>8.9540000000000006</v>
      </c>
      <c r="G31" s="21"/>
      <c r="H31" s="2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>
      <c r="A32" s="39"/>
      <c r="B32" s="17" t="s">
        <v>47</v>
      </c>
      <c r="C32" s="18">
        <v>3.34</v>
      </c>
      <c r="D32" s="19">
        <v>2.4</v>
      </c>
      <c r="E32" s="20" t="s">
        <v>13</v>
      </c>
      <c r="F32" s="19">
        <f t="shared" si="2"/>
        <v>8.016</v>
      </c>
      <c r="G32" s="21"/>
      <c r="H32" s="2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>
      <c r="A33" s="39"/>
      <c r="B33" s="17" t="s">
        <v>48</v>
      </c>
      <c r="C33" s="18">
        <v>14.3</v>
      </c>
      <c r="D33" s="19">
        <v>2.4</v>
      </c>
      <c r="E33" s="20" t="s">
        <v>13</v>
      </c>
      <c r="F33" s="19">
        <f t="shared" si="2"/>
        <v>34.32</v>
      </c>
      <c r="G33" s="21"/>
      <c r="H33" s="2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>
      <c r="A34" s="39"/>
      <c r="B34" s="17" t="s">
        <v>37</v>
      </c>
      <c r="C34" s="18">
        <v>3.8</v>
      </c>
      <c r="D34" s="19">
        <v>2.4</v>
      </c>
      <c r="E34" s="20" t="s">
        <v>13</v>
      </c>
      <c r="F34" s="19">
        <f t="shared" si="2"/>
        <v>9.1199999999999992</v>
      </c>
      <c r="G34" s="21"/>
      <c r="H34" s="2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>
      <c r="A35" s="39"/>
      <c r="B35" s="17" t="s">
        <v>49</v>
      </c>
      <c r="C35" s="18">
        <v>4.1399999999999997</v>
      </c>
      <c r="D35" s="19">
        <v>2.4</v>
      </c>
      <c r="E35" s="20" t="s">
        <v>13</v>
      </c>
      <c r="F35" s="19">
        <f t="shared" si="2"/>
        <v>9.9359999999999982</v>
      </c>
      <c r="G35" s="21"/>
      <c r="H35" s="2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>
      <c r="A36" s="39"/>
      <c r="B36" s="17" t="s">
        <v>50</v>
      </c>
      <c r="C36" s="18">
        <v>2.2000000000000002</v>
      </c>
      <c r="D36" s="19">
        <v>2.4</v>
      </c>
      <c r="E36" s="20" t="s">
        <v>13</v>
      </c>
      <c r="F36" s="19">
        <f t="shared" si="2"/>
        <v>5.28</v>
      </c>
      <c r="G36" s="21"/>
      <c r="H36" s="2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>
      <c r="A37" s="41"/>
      <c r="B37" s="23" t="s">
        <v>51</v>
      </c>
      <c r="C37" s="18"/>
      <c r="D37" s="19"/>
      <c r="E37" s="21"/>
      <c r="F37" s="21"/>
      <c r="G37" s="21"/>
      <c r="H37" s="2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>
      <c r="A38" s="39"/>
      <c r="B38" s="17" t="s">
        <v>52</v>
      </c>
      <c r="C38" s="18">
        <v>17</v>
      </c>
      <c r="D38" s="19">
        <v>2.2000000000000002</v>
      </c>
      <c r="E38" s="20" t="s">
        <v>13</v>
      </c>
      <c r="F38" s="19">
        <f t="shared" ref="F38:F46" si="3">C38*D38</f>
        <v>37.400000000000006</v>
      </c>
      <c r="G38" s="21"/>
      <c r="H38" s="2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>
      <c r="A39" s="39"/>
      <c r="B39" s="17" t="s">
        <v>53</v>
      </c>
      <c r="C39" s="18">
        <v>8</v>
      </c>
      <c r="D39" s="19">
        <v>2.2000000000000002</v>
      </c>
      <c r="E39" s="20" t="s">
        <v>13</v>
      </c>
      <c r="F39" s="19">
        <f t="shared" si="3"/>
        <v>17.600000000000001</v>
      </c>
      <c r="G39" s="21"/>
      <c r="H39" s="2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>
      <c r="A40" s="39"/>
      <c r="B40" s="17" t="s">
        <v>45</v>
      </c>
      <c r="C40" s="18">
        <v>3.7</v>
      </c>
      <c r="D40" s="19">
        <v>2.2000000000000002</v>
      </c>
      <c r="E40" s="20" t="s">
        <v>13</v>
      </c>
      <c r="F40" s="19">
        <f t="shared" si="3"/>
        <v>8.14</v>
      </c>
      <c r="G40" s="21"/>
      <c r="H40" s="2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>
      <c r="A41" s="39"/>
      <c r="B41" s="17" t="s">
        <v>54</v>
      </c>
      <c r="C41" s="18">
        <v>9.5</v>
      </c>
      <c r="D41" s="19">
        <v>2.4</v>
      </c>
      <c r="E41" s="20" t="s">
        <v>13</v>
      </c>
      <c r="F41" s="19">
        <f t="shared" si="3"/>
        <v>22.8</v>
      </c>
      <c r="G41" s="21"/>
      <c r="H41" s="2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>
      <c r="A42" s="39"/>
      <c r="B42" s="17" t="s">
        <v>55</v>
      </c>
      <c r="C42" s="18">
        <v>8</v>
      </c>
      <c r="D42" s="19">
        <v>2.4</v>
      </c>
      <c r="E42" s="20" t="s">
        <v>13</v>
      </c>
      <c r="F42" s="19">
        <f t="shared" si="3"/>
        <v>19.2</v>
      </c>
      <c r="G42" s="21"/>
      <c r="H42" s="2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>
      <c r="A43" s="39"/>
      <c r="B43" s="17" t="s">
        <v>56</v>
      </c>
      <c r="C43" s="18">
        <v>6.3</v>
      </c>
      <c r="D43" s="19">
        <v>2.4</v>
      </c>
      <c r="E43" s="20" t="s">
        <v>13</v>
      </c>
      <c r="F43" s="19">
        <f t="shared" si="3"/>
        <v>15.12</v>
      </c>
      <c r="G43" s="21"/>
      <c r="H43" s="2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>
      <c r="A44" s="39"/>
      <c r="B44" s="17" t="s">
        <v>57</v>
      </c>
      <c r="C44" s="18">
        <v>2.75</v>
      </c>
      <c r="D44" s="19">
        <v>2.4</v>
      </c>
      <c r="E44" s="20" t="s">
        <v>13</v>
      </c>
      <c r="F44" s="19">
        <f t="shared" si="3"/>
        <v>6.6</v>
      </c>
      <c r="G44" s="21"/>
      <c r="H44" s="2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>
      <c r="A45" s="39"/>
      <c r="B45" s="17" t="s">
        <v>58</v>
      </c>
      <c r="C45" s="18">
        <v>1.6</v>
      </c>
      <c r="D45" s="19">
        <v>2.4</v>
      </c>
      <c r="E45" s="20" t="s">
        <v>13</v>
      </c>
      <c r="F45" s="19">
        <f t="shared" si="3"/>
        <v>3.84</v>
      </c>
      <c r="G45" s="21"/>
      <c r="H45" s="2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>
      <c r="A46" s="39"/>
      <c r="B46" s="17" t="s">
        <v>59</v>
      </c>
      <c r="C46" s="18">
        <v>2.5</v>
      </c>
      <c r="D46" s="19">
        <v>2.4</v>
      </c>
      <c r="E46" s="20" t="s">
        <v>13</v>
      </c>
      <c r="F46" s="19">
        <f t="shared" si="3"/>
        <v>6</v>
      </c>
      <c r="G46" s="21"/>
      <c r="H46" s="2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48" customHeight="1">
      <c r="A47" s="4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4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4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4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4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4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4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4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4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4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4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4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4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4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4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4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4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4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4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4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4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4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4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4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4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4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4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4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4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4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4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4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4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4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4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4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4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4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4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4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4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4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4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4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4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4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4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4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4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4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4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4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4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4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4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4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4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4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4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4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4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4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4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4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4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4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4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4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4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4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4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4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4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4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4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4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4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4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4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4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4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4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4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4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4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4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4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4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4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4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4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4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4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4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4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4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4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4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4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4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4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4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4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4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4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4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4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4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4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4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4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4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4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4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4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4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4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4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4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4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4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4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4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4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4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4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4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4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4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4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4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4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4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4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4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4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4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4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4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4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4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4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4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4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4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4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4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4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4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4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4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4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4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4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4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4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4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4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4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4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4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4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4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4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4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4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4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4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4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4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4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4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4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4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4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4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4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4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4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4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4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4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4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4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4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4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4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4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4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4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4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4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4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4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4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4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4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4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4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48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4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48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48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48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48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48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4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4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4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4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4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4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4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48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4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4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4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4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48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48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48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48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48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48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48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48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48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4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48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48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48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48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48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4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48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48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48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48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48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48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48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48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48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48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48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48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48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48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48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48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48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48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48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48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48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48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48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48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48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48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48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48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48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48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48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48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4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48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48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48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48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48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48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48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48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48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48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48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48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48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48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48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48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48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48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48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48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48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48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48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48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48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48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48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48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48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48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48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48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4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48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48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48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48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48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48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48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48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48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48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4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48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48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48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48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48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48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48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48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48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48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48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48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48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48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48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48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48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48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48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48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48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4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48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48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48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48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48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48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48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48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48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48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48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48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48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48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48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48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48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48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48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48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48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48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48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48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48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48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48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48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48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48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48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48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48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48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48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48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48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48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48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48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48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48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48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48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48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48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48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48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48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4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48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48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48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48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48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48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48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48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48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48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48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48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48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48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48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48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48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48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48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48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48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48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48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48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48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48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48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48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48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48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48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48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48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48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48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48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48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48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48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48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48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48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48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48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48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48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48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48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48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48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48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48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48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48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48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48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48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48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48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48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48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48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48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48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48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48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48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48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48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48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48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48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48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48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48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48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48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48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48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48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48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48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48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48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48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48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48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48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48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48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48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48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48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48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48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48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48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48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48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48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48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48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48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48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48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48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48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48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48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48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48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48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48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48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48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48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48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48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48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48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48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48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48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48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48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48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48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48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48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48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48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48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48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48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48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48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48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48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48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48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48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48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48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48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48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48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48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48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48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48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48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48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48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48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48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48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48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48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48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48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48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48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48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48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48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48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48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48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48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48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48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48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48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48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48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48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48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48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48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48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48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48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48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48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48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48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48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48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48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48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48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48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48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48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48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48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48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48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48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48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48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48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48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48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48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48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48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48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48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48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48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48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48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48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48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48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48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48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48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48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48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48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48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48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48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48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48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48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48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48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48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48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48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48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48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48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48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48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48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48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48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48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48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48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48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48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48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48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48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48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48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48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48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48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48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48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48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48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48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48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48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48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48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48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48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48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48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48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48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48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48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48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48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48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48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48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48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48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48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48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48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48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48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48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48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48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48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48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48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48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48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48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48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48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48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48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48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48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48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4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48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48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48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48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48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48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48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48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48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48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48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48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48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48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48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48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48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48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48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48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48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48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48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48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48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48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48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48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48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48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48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48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48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48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48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48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48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48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48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48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48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48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48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48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48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48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48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48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48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48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48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48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48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48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48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48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48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48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48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48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48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48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48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48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48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48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48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48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48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48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48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48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48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48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4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48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48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48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48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48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48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48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48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48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48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48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48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48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48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48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48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48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48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48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48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48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48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48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48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48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4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48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48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48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48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48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48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48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48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48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48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48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48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48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48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48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48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48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48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48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48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48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48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48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48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48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48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48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48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48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48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48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48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48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48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48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48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48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48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48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48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48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48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48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48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48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48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48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48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48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48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48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48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48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48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48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48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48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48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48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48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48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48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48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48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48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48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48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48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48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48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48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48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48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48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48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48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48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48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48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48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48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48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48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48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48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48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48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48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48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48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48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48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48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48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48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48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48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48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48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48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48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48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48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48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48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48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48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48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48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48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48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48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48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48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48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48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48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48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48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48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48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48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48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48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48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48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48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48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48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48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48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48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48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48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48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48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48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48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48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48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48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48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48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48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48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48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48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48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48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48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48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48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48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48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48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48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48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48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48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48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48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48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48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48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48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48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48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48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48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48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48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48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48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48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</sheetData>
  <mergeCells count="7">
    <mergeCell ref="C1:J1"/>
    <mergeCell ref="B2:J2"/>
    <mergeCell ref="B9:H9"/>
    <mergeCell ref="I9:J9"/>
    <mergeCell ref="B12:H12"/>
    <mergeCell ref="A1:B1"/>
    <mergeCell ref="A10:J10"/>
  </mergeCells>
  <pageMargins left="0.5" right="0.5" top="0.75" bottom="0.75" header="0" footer="0"/>
  <pageSetup scale="72"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PUBLICO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Bravo</cp:lastModifiedBy>
  <dcterms:modified xsi:type="dcterms:W3CDTF">2024-01-18T22:38:06Z</dcterms:modified>
</cp:coreProperties>
</file>