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- Servicio Mes" sheetId="1" r:id="rId4"/>
  </sheets>
  <definedNames/>
  <calcPr/>
  <extLst>
    <ext uri="GoogleSheetsCustomDataVersion2">
      <go:sheetsCustomData xmlns:go="http://customooxmlschemas.google.com/" r:id="rId5" roundtripDataChecksum="AvSIR6eF0uTm6qh81fpCForhXt/ay5ksqsd8BbIQYFI="/>
    </ext>
  </extLst>
</workbook>
</file>

<file path=xl/sharedStrings.xml><?xml version="1.0" encoding="utf-8"?>
<sst xmlns="http://schemas.openxmlformats.org/spreadsheetml/2006/main" count="54" uniqueCount="29">
  <si>
    <t>SERVICIO DE SEGURIDAD PRIVADA Y VIGILANCIA CON ARMA</t>
  </si>
  <si>
    <t>CUADRO RESUMEN PROPUESTA ECONOMICA</t>
  </si>
  <si>
    <t>SERVICIO DE SEGURIDAD Y VIGILANCIA PRIVADA</t>
  </si>
  <si>
    <t>ITEM</t>
  </si>
  <si>
    <t>DESCRIPCIÓN</t>
  </si>
  <si>
    <t>VALOR UNITARIO COSTO DIRECTO
MES</t>
  </si>
  <si>
    <t>VALOR ADMINSITRACIÓN Y DE SUPERVISIÓN 
MES</t>
  </si>
  <si>
    <t>TARIFA + A Y S</t>
  </si>
  <si>
    <t>VIGILANCIA FISICA GUARDAS CON ARMAS SEDE MANGA – 12 HORAS DE LUNES A VIERNES</t>
  </si>
  <si>
    <t>VIGILANCIA FISICA GUARDAS CON ARMAS SEDE RONDA REAL – 12 HORAS DE LUNES A SABADO</t>
  </si>
  <si>
    <t>SUBTOTAL</t>
  </si>
  <si>
    <t>A</t>
  </si>
  <si>
    <t>I</t>
  </si>
  <si>
    <t>U</t>
  </si>
  <si>
    <t>AIU</t>
  </si>
  <si>
    <t>SUBTOTAL DE LA PROPUESTA</t>
  </si>
  <si>
    <t>IVA</t>
  </si>
  <si>
    <t>TOTAL DE LA PROPUESTA MENSUAL</t>
  </si>
  <si>
    <t>SERVICIO GPS</t>
  </si>
  <si>
    <t>CANTIDAD</t>
  </si>
  <si>
    <t>VALOR UNITARIO</t>
  </si>
  <si>
    <t>GPS</t>
  </si>
  <si>
    <t>INSTALACIÓN Y  CONFIGURACIÓN</t>
  </si>
  <si>
    <t>VALOR UNITARIO MES</t>
  </si>
  <si>
    <t xml:space="preserve">MONITOREO </t>
  </si>
  <si>
    <t>SERVICIOS ADICIONALES POR SOLICITUD DE ACUERDO A NECESIDAD OCASIONAL</t>
  </si>
  <si>
    <t>UNIDAD</t>
  </si>
  <si>
    <t xml:space="preserve">SERVICIO DE SEGURIDAD Y VIGILANCIA </t>
  </si>
  <si>
    <t>HORA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</si>
</sst>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\ * #,##0.00_-;\-&quot;$&quot;\ * #,##0.00_-;_-&quot;$&quot;\ * &quot;-&quot;??_-;_-@"/>
  </numFmts>
  <fonts count="6">
    <font>
      <sz val="11.0"/>
      <color theme="1"/>
      <name val="Calibri"/>
      <scheme val="minor"/>
    </font>
    <font>
      <b/>
      <sz val="11.0"/>
      <color theme="0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1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</fills>
  <borders count="22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4" fontId="4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8" fillId="2" fontId="1" numFmtId="0" xfId="0" applyAlignment="1" applyBorder="1" applyFont="1">
      <alignment horizontal="center"/>
    </xf>
    <xf borderId="4" fillId="5" fontId="4" numFmtId="0" xfId="0" applyAlignment="1" applyBorder="1" applyFill="1" applyFont="1">
      <alignment horizontal="center" shrinkToFit="0" vertical="center" wrapText="1"/>
    </xf>
    <xf borderId="11" fillId="3" fontId="3" numFmtId="0" xfId="0" applyAlignment="1" applyBorder="1" applyFont="1">
      <alignment horizontal="center"/>
    </xf>
    <xf borderId="11" fillId="3" fontId="3" numFmtId="0" xfId="0" applyAlignment="1" applyBorder="1" applyFont="1">
      <alignment readingOrder="0" shrinkToFit="0" wrapText="1"/>
    </xf>
    <xf borderId="11" fillId="3" fontId="3" numFmtId="164" xfId="0" applyAlignment="1" applyBorder="1" applyFont="1" applyNumberFormat="1">
      <alignment vertical="center"/>
    </xf>
    <xf borderId="11" fillId="3" fontId="3" numFmtId="164" xfId="0" applyAlignment="1" applyBorder="1" applyFont="1" applyNumberFormat="1">
      <alignment horizontal="center" vertical="center"/>
    </xf>
    <xf borderId="11" fillId="3" fontId="3" numFmtId="0" xfId="0" applyAlignment="1" applyBorder="1" applyFont="1">
      <alignment horizontal="right"/>
    </xf>
    <xf borderId="12" fillId="3" fontId="3" numFmtId="0" xfId="0" applyAlignment="1" applyBorder="1" applyFont="1">
      <alignment horizontal="right"/>
    </xf>
    <xf borderId="13" fillId="3" fontId="3" numFmtId="9" xfId="0" applyBorder="1" applyFont="1" applyNumberFormat="1"/>
    <xf borderId="14" fillId="3" fontId="3" numFmtId="164" xfId="0" applyBorder="1" applyFont="1" applyNumberFormat="1"/>
    <xf borderId="15" fillId="3" fontId="3" numFmtId="0" xfId="0" applyAlignment="1" applyBorder="1" applyFont="1">
      <alignment horizontal="right"/>
    </xf>
    <xf borderId="11" fillId="3" fontId="3" numFmtId="9" xfId="0" applyBorder="1" applyFont="1" applyNumberFormat="1"/>
    <xf borderId="16" fillId="3" fontId="3" numFmtId="164" xfId="0" applyBorder="1" applyFont="1" applyNumberFormat="1"/>
    <xf borderId="17" fillId="3" fontId="4" numFmtId="0" xfId="0" applyAlignment="1" applyBorder="1" applyFont="1">
      <alignment horizontal="right"/>
    </xf>
    <xf borderId="18" fillId="3" fontId="3" numFmtId="9" xfId="0" applyBorder="1" applyFont="1" applyNumberFormat="1"/>
    <xf borderId="19" fillId="3" fontId="3" numFmtId="164" xfId="0" applyBorder="1" applyFont="1" applyNumberFormat="1"/>
    <xf borderId="8" fillId="3" fontId="4" numFmtId="0" xfId="0" applyAlignment="1" applyBorder="1" applyFont="1">
      <alignment horizontal="right"/>
    </xf>
    <xf borderId="20" fillId="3" fontId="3" numFmtId="164" xfId="0" applyBorder="1" applyFont="1" applyNumberFormat="1"/>
    <xf borderId="4" fillId="3" fontId="4" numFmtId="0" xfId="0" applyAlignment="1" applyBorder="1" applyFont="1">
      <alignment horizontal="right"/>
    </xf>
    <xf borderId="11" fillId="3" fontId="4" numFmtId="9" xfId="0" applyBorder="1" applyFont="1" applyNumberFormat="1"/>
    <xf borderId="11" fillId="3" fontId="3" numFmtId="164" xfId="0" applyBorder="1" applyFont="1" applyNumberFormat="1"/>
    <xf borderId="11" fillId="3" fontId="3" numFmtId="0" xfId="0" applyAlignment="1" applyBorder="1" applyFont="1">
      <alignment shrinkToFit="0" wrapText="1"/>
    </xf>
    <xf borderId="11" fillId="3" fontId="3" numFmtId="0" xfId="0" applyAlignment="1" applyBorder="1" applyFont="1">
      <alignment horizontal="center" shrinkToFit="0" wrapText="1"/>
    </xf>
    <xf borderId="21" fillId="3" fontId="3" numFmtId="164" xfId="0" applyAlignment="1" applyBorder="1" applyFont="1" applyNumberFormat="1">
      <alignment horizontal="center" vertical="center"/>
    </xf>
    <xf borderId="4" fillId="3" fontId="4" numFmtId="9" xfId="0" applyBorder="1" applyFont="1" applyNumberFormat="1"/>
    <xf borderId="4" fillId="3" fontId="3" numFmtId="164" xfId="0" applyBorder="1" applyFont="1" applyNumberFormat="1"/>
    <xf borderId="8" fillId="2" fontId="5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88.57"/>
    <col customWidth="1" min="3" max="3" width="22.29"/>
    <col customWidth="1" min="4" max="4" width="23.14"/>
    <col customWidth="1" min="5" max="5" width="15.86"/>
    <col customWidth="1" min="6" max="6" width="17.71"/>
    <col customWidth="1" min="7" max="7" width="16.29"/>
    <col customWidth="1" min="8" max="26" width="10.71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1</v>
      </c>
      <c r="B3" s="9"/>
      <c r="C3" s="9"/>
      <c r="D3" s="9"/>
      <c r="E3" s="9"/>
      <c r="F3" s="1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2</v>
      </c>
      <c r="B6" s="9"/>
      <c r="C6" s="9"/>
      <c r="D6" s="9"/>
      <c r="E6" s="1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3">
        <v>1.0</v>
      </c>
      <c r="B8" s="14" t="s">
        <v>8</v>
      </c>
      <c r="C8" s="15">
        <v>0.0</v>
      </c>
      <c r="D8" s="15">
        <v>0.0</v>
      </c>
      <c r="E8" s="16">
        <f t="shared" ref="E8:E9" si="1">+C8+D8</f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3">
        <v>2.0</v>
      </c>
      <c r="B9" s="14" t="s">
        <v>9</v>
      </c>
      <c r="C9" s="15">
        <v>0.0</v>
      </c>
      <c r="D9" s="15">
        <v>0.0</v>
      </c>
      <c r="E9" s="16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17" t="s">
        <v>10</v>
      </c>
      <c r="C10" s="16">
        <f>SUM(C8:C9)</f>
        <v>0</v>
      </c>
      <c r="D10" s="16">
        <v>0.0</v>
      </c>
      <c r="E10" s="16">
        <f>SUM(E8:E9)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18" t="s">
        <v>11</v>
      </c>
      <c r="C13" s="19">
        <v>0.0</v>
      </c>
      <c r="D13" s="20">
        <f t="shared" ref="D13:D15" si="2">+$E$10*C13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21" t="s">
        <v>12</v>
      </c>
      <c r="C14" s="22">
        <v>0.0</v>
      </c>
      <c r="D14" s="23">
        <f t="shared" si="2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21" t="s">
        <v>13</v>
      </c>
      <c r="C15" s="22">
        <v>0.0</v>
      </c>
      <c r="D15" s="23">
        <f t="shared" si="2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24" t="s">
        <v>14</v>
      </c>
      <c r="C16" s="25">
        <f t="shared" ref="C16:D16" si="3">SUM(C13:C15)</f>
        <v>0</v>
      </c>
      <c r="D16" s="26">
        <f t="shared" si="3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27" t="s">
        <v>15</v>
      </c>
      <c r="C18" s="10"/>
      <c r="D18" s="28">
        <f>+E10</f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29" t="s">
        <v>16</v>
      </c>
      <c r="C19" s="30">
        <v>0.0</v>
      </c>
      <c r="D19" s="31">
        <f>+(D16+1)*C19</f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27" t="s">
        <v>17</v>
      </c>
      <c r="C20" s="10"/>
      <c r="D20" s="31">
        <f>+D18+D19</f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1" t="s">
        <v>18</v>
      </c>
      <c r="B23" s="9"/>
      <c r="C23" s="9"/>
      <c r="D23" s="1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2" t="s">
        <v>3</v>
      </c>
      <c r="B24" s="12" t="s">
        <v>4</v>
      </c>
      <c r="C24" s="12" t="s">
        <v>19</v>
      </c>
      <c r="D24" s="12" t="s">
        <v>20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3">
        <v>1.0</v>
      </c>
      <c r="B25" s="32" t="s">
        <v>21</v>
      </c>
      <c r="C25" s="33">
        <v>3.0</v>
      </c>
      <c r="D25" s="15">
        <v>0.0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3">
        <v>2.0</v>
      </c>
      <c r="B26" s="32" t="s">
        <v>22</v>
      </c>
      <c r="C26" s="33">
        <v>1.0</v>
      </c>
      <c r="D26" s="15">
        <v>0.0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27" t="s">
        <v>15</v>
      </c>
      <c r="C27" s="10"/>
      <c r="D27" s="34">
        <f>SUM(D25:D26)</f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29" t="s">
        <v>16</v>
      </c>
      <c r="C29" s="30">
        <v>0.0</v>
      </c>
      <c r="D29" s="31">
        <f>+(D27+1)*C29</f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29"/>
      <c r="C30" s="35"/>
      <c r="D30" s="3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27" t="s">
        <v>17</v>
      </c>
      <c r="C31" s="10"/>
      <c r="D31" s="31">
        <f>+D29+D27</f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29"/>
      <c r="C32" s="29"/>
      <c r="D32" s="3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1" t="s">
        <v>18</v>
      </c>
      <c r="B33" s="9"/>
      <c r="C33" s="9"/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2" t="s">
        <v>3</v>
      </c>
      <c r="B34" s="12" t="s">
        <v>4</v>
      </c>
      <c r="C34" s="12" t="s">
        <v>19</v>
      </c>
      <c r="D34" s="12" t="s">
        <v>23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3">
        <v>3.0</v>
      </c>
      <c r="B35" s="32" t="s">
        <v>24</v>
      </c>
      <c r="C35" s="33">
        <v>1.0</v>
      </c>
      <c r="D35" s="15">
        <v>0.0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27" t="s">
        <v>15</v>
      </c>
      <c r="C36" s="10"/>
      <c r="D36" s="34">
        <f>SUM(D35)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29"/>
      <c r="C37" s="29"/>
      <c r="D37" s="3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29" t="s">
        <v>16</v>
      </c>
      <c r="C38" s="30">
        <v>0.0</v>
      </c>
      <c r="D38" s="31">
        <f>+(D36+1)*C38</f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29"/>
      <c r="C39" s="35"/>
      <c r="D39" s="3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27" t="s">
        <v>17</v>
      </c>
      <c r="C40" s="10"/>
      <c r="D40" s="31">
        <f>+D38+D36</f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29"/>
      <c r="D41" s="29"/>
      <c r="E41" s="3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7" t="s">
        <v>25</v>
      </c>
      <c r="B44" s="9"/>
      <c r="C44" s="9"/>
      <c r="D44" s="9"/>
      <c r="E44" s="9"/>
      <c r="F44" s="9"/>
      <c r="G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2" t="s">
        <v>3</v>
      </c>
      <c r="B45" s="12" t="s">
        <v>4</v>
      </c>
      <c r="C45" s="12" t="s">
        <v>19</v>
      </c>
      <c r="D45" s="12" t="s">
        <v>26</v>
      </c>
      <c r="E45" s="12" t="s">
        <v>5</v>
      </c>
      <c r="F45" s="12" t="s">
        <v>6</v>
      </c>
      <c r="G45" s="12" t="s">
        <v>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3">
        <v>1.0</v>
      </c>
      <c r="B46" s="32" t="s">
        <v>27</v>
      </c>
      <c r="C46" s="33">
        <v>1.0</v>
      </c>
      <c r="D46" s="33" t="s">
        <v>28</v>
      </c>
      <c r="E46" s="15">
        <v>0.0</v>
      </c>
      <c r="F46" s="16">
        <v>0.0</v>
      </c>
      <c r="G46" s="31">
        <f>+E46+F46</f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18" t="s">
        <v>11</v>
      </c>
      <c r="C48" s="19">
        <v>0.0</v>
      </c>
      <c r="D48" s="20">
        <f t="shared" ref="D48:D50" si="4">+$G$46*C48</f>
        <v>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21" t="s">
        <v>12</v>
      </c>
      <c r="C49" s="22">
        <v>0.0</v>
      </c>
      <c r="D49" s="23">
        <f t="shared" si="4"/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21" t="s">
        <v>13</v>
      </c>
      <c r="C50" s="22">
        <v>0.0</v>
      </c>
      <c r="D50" s="23">
        <f t="shared" si="4"/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24" t="s">
        <v>14</v>
      </c>
      <c r="C51" s="25">
        <f t="shared" ref="C51:D51" si="5">SUM(C48:C50)</f>
        <v>0</v>
      </c>
      <c r="D51" s="26">
        <f t="shared" si="5"/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27" t="s">
        <v>15</v>
      </c>
      <c r="C53" s="10"/>
      <c r="D53" s="28">
        <f>+G46</f>
        <v>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29" t="s">
        <v>16</v>
      </c>
      <c r="C54" s="30">
        <v>0.0</v>
      </c>
      <c r="D54" s="31">
        <f>+(D51+1)*C54</f>
        <v>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27" t="s">
        <v>17</v>
      </c>
      <c r="C55" s="10"/>
      <c r="D55" s="31">
        <f>+D54+D53</f>
        <v>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31:C31"/>
    <mergeCell ref="A33:D33"/>
    <mergeCell ref="B36:C36"/>
    <mergeCell ref="B40:C40"/>
    <mergeCell ref="A44:G44"/>
    <mergeCell ref="B53:C53"/>
    <mergeCell ref="B55:C55"/>
    <mergeCell ref="A1:F2"/>
    <mergeCell ref="A3:F3"/>
    <mergeCell ref="A6:E6"/>
    <mergeCell ref="B18:C18"/>
    <mergeCell ref="B20:C20"/>
    <mergeCell ref="A23:D23"/>
    <mergeCell ref="B27:C2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2021-06-19T11:37:52Z</dcterms:created>
  <dc:creator>Yulie Guerrero</dc:creator>
</cp:coreProperties>
</file>